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<sst xmlns="http://schemas.openxmlformats.org/spreadsheetml/2006/main" count="330" uniqueCount="246">
  <si>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</si>
  <si>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</si>
  <si>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</si>
  <si>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</si>
  <si>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</si>
  <si>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</si>
  <si>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</si>
  <si>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</si>
  <si>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</si>
  <si>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</si>
  <si>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</si>
  <si>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</si>
  <si>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</si>
  <si>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</si>
  <si>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</si>
  <si>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</si>
  <si>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</si>
  <si>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</si>
  <si>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</si>
  <si>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</si>
  <si>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</si>
  <si>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</si>
  <si>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</si>
  <si>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</si>
  <si>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</si>
  <si>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</si>
  <si>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</si>
  <si>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</si>
  <si>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</si>
  <si>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</si>
  <si>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</si>
  <si>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</si>
  <si>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</si>
  <si>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</si>
  <si>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</si>
  <si>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</si>
  <si>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</si>
  <si>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</si>
  <si>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</si>
  <si>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</si>
  <si>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</si>
  <si>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</si>
  <si>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</si>
  <si>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</si>
  <si>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</si>
  <si>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</si>
  <si>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</si>
  <si>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</si>
  <si>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</si>
  <si>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</si>
  <si>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</si>
  <si>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</si>
  <si>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</si>
  <si>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</si>
  <si>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</si>
  <si>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</si>
  <si>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</si>
  <si>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</si>
  <si>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</si>
  <si>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</si>
  <si>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</si>
  <si>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</si>
  <si>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</si>
  <si>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</si>
  <si>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</si>
  <si>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</si>
  <si>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</si>
  <si>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</si>
  <si>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</si>
  <si>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</si>
  <si>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</si>
  <si>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</si>
  <si>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</si>
  <si>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</si>
  <si>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</si>
  <si>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</si>
  <si>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</si>
  <si>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</si>
  <si>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</si>
  <si>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</si>
  <si>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</si>
  <si>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</si>
  <si>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</si>
  <si>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</si>
  <si>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</si>
  <si>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</si>
  <si>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</si>
  <si>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</si>
  <si>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</si>
  <si>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</si>
  <si>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</si>
  <si>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</si>
  <si>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</si>
  <si>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</si>
  <si>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</si>
  <si>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</si>
  <si>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</si>
  <si>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</si>
  <si>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</si>
  <si>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</si>
  <si>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</si>
  <si>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</si>
  <si>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</si>
  <si>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</si>
  <si>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</si>
  <si>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</si>
  <si>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</si>
  <si>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</si>
  <si>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</si>
  <si>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</si>
  <si>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</si>
  <si>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</si>
  <si>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</si>
  <si>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</si>
  <si>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</si>
  <si>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</si>
  <si>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</si>
  <si>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</si>
  <si>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</si>
  <si>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</si>
  <si>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</si>
  <si>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</si>
  <si>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</si>
  <si>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</si>
  <si>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</si>
  <si>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</si>
  <si>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</si>
  <si>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</si>
  <si>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</si>
  <si>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</si>
  <si>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</si>
  <si>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</si>
  <si>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</si>
  <si>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</si>
  <si>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</si>
  <si>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</si>
  <si>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</si>
  <si>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</si>
  <si>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</si>
  <si>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</si>
  <si>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</si>
  <si>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</si>
  <si>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</si>
  <si>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</si>
  <si>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</si>
  <si>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</si>
  <si>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</si>
  <si>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</si>
  <si>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</si>
  <si>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</si>
  <si>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</si>
  <si>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</si>
  <si>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</si>
  <si>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</si>
  <si>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</si>
  <si>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</si>
  <si>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</si>
  <si>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</si>
  <si>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</si>
  <si>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</si>
  <si>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</si>
  <si>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</si>
  <si>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</si>
  <si>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</si>
  <si>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</si>
  <si>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</si>
  <si>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</si>
  <si>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</si>
  <si>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</si>
  <si>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</si>
  <si>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</si>
  <si>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</si>
  <si>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</si>
  <si>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</si>
  <si>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</si>
  <si>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</si>
  <si>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</si>
  <si>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</si>
  <si>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</si>
  <si>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</si>
  <si>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</si>
  <si>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</si>
  <si>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</si>
  <si>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</si>
  <si>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</si>
  <si>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</si>
  <si>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</si>
  <si>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</si>
  <si>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</si>
  <si>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</si>
  <si>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</si>
  <si>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</si>
  <si>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</si>
  <si>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</si>
  <si>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</si>
  <si>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</si>
  <si>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</si>
  <si>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</si>
  <si>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</si>
  <si>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</si>
  <si>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</si>
  <si>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</si>
  <si>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</si>
  <si>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</si>
  <si>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</si>
  <si>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</si>
  <si>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</si>
  <si>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</si>
  <si>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</si>
  <si>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</si>
  <si>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</si>
  <si>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</si>
  <si>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</si>
  <si>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</si>
  <si>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</si>
  <si>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</si>
  <si>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</si>
  <si>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</si>
  <si>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</si>
  <si>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</si>
  <si>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</si>
  <si>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</si>
  <si>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</si>
  <si>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</si>
  <si>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</si>
  <si>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</si>
  <si>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</si>
  <si>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</si>
  <si>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</si>
  <si>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</si>
  <si>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</si>
  <si>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</si>
  <si>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</si>
  <si>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</si>
  <si>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</si>
  <si>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</si>
  <si>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</si>
  <si>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</si>
  <si>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</si>
  <si>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</si>
  <si>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</si>
  <si>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</si>
  <si>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</si>
  <si>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01/01/2020-31/12/2020</t>
  </si>
  <si>
    <t>ანგარიშგების პერიოდი:  01/01/2020-31/12/2020</t>
  </si>
  <si>
    <t>ანგარიშგების თარიღი: 31/12/2020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</si>
</sst>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65" fontId="78" fillId="71" borderId="35" xfId="274" applyNumberFormat="1" applyFont="1" applyFill="1" applyBorder="1" applyAlignment="1">
      <alignment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41" t="s">
        <v>245</v>
      </c>
      <c r="C3" s="241"/>
      <c r="D3" s="241"/>
      <c r="E3" s="241"/>
    </row>
    <row r="4" spans="2:3" ht="15">
      <c r="B4" s="137"/>
      <c r="C4" s="137"/>
    </row>
    <row r="5" spans="2:5" ht="18" customHeight="1">
      <c r="B5" s="138"/>
      <c r="C5" s="242" t="s">
        <v>84</v>
      </c>
      <c r="D5" s="243"/>
      <c r="E5" s="243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4" t="s">
        <v>89</v>
      </c>
      <c r="D9" s="244"/>
      <c r="E9" s="244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675638.51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7558494.04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1463341.04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759711.1699999999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668378.3000000005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205258.58000000005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3807.41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147922.75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11482551.8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4" t="s">
        <v>127</v>
      </c>
      <c r="D30" s="244"/>
      <c r="E30" s="244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2564150.88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805278.2400000001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0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75889.55000000002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92110.15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887321.3300000001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4424750.15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4" t="s">
        <v>150</v>
      </c>
      <c r="D43" s="244"/>
      <c r="E43" s="244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2006536.21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1871165.44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7057801.65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11482551.8</v>
      </c>
    </row>
    <row r="52" s="179" customFormat="1" ht="15"/>
    <row r="53" s="179" customFormat="1" ht="15"/>
    <row r="54" spans="3:5" ht="15">
      <c r="C54" s="239"/>
      <c r="D54" s="239"/>
      <c r="E54" s="239"/>
    </row>
    <row r="55" spans="3:5" ht="15">
      <c r="C55" s="240"/>
      <c r="D55" s="240"/>
      <c r="E55" s="240"/>
    </row>
    <row r="56" spans="3:5" ht="15">
      <c r="C56" s="239"/>
      <c r="D56" s="239"/>
      <c r="E56" s="239"/>
    </row>
    <row r="57" spans="3:5" ht="15">
      <c r="C57" s="240"/>
      <c r="D57" s="240"/>
      <c r="E57" s="240"/>
    </row>
    <row r="58" spans="3:5" ht="15" customHeight="1">
      <c r="C58" s="239"/>
      <c r="D58" s="239"/>
      <c r="E58" s="239"/>
    </row>
    <row r="59" spans="3:5" ht="15">
      <c r="C59" s="240"/>
      <c r="D59" s="240"/>
      <c r="E59" s="240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K50" sqref="K50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5" t="s">
        <v>244</v>
      </c>
      <c r="C2" s="245"/>
      <c r="D2" s="245"/>
      <c r="E2" s="245"/>
    </row>
    <row r="3" ht="15" customHeight="1"/>
    <row r="4" spans="4:5" s="182" customFormat="1" ht="12.75" customHeight="1">
      <c r="D4" s="246" t="s">
        <v>167</v>
      </c>
      <c r="E4" s="246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7" t="s">
        <v>168</v>
      </c>
      <c r="D8" s="247"/>
      <c r="E8" s="247"/>
    </row>
    <row r="9" spans="2:5" ht="15" customHeight="1">
      <c r="B9" s="188" t="s">
        <v>90</v>
      </c>
      <c r="C9" s="189">
        <v>1</v>
      </c>
      <c r="D9" s="190" t="s">
        <v>169</v>
      </c>
      <c r="E9" s="191">
        <v>11497314.85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1055175.9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98862.57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3589.3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10346865.68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7794102.299999999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570396.3979999998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90996.17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94372.12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72367.78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7147962.171999998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317332.83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3516236.3380000014</v>
      </c>
    </row>
    <row r="23" spans="3:5" ht="9" customHeight="1">
      <c r="C23" s="165"/>
      <c r="D23" s="202"/>
      <c r="E23" s="167"/>
    </row>
    <row r="24" spans="3:5" ht="15" customHeight="1" thickBot="1">
      <c r="C24" s="247" t="s">
        <v>183</v>
      </c>
      <c r="D24" s="247"/>
      <c r="E24" s="247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22044.6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18737.91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470.18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400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3236.509999999999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26000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22100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165.33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4065.33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-828.8200000000011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3515407.5180000016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7" t="s">
        <v>194</v>
      </c>
      <c r="E45" s="247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7" t="s">
        <v>199</v>
      </c>
      <c r="D51" s="247"/>
      <c r="E51" s="247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598807.2799999999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598807.2799999999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1198424.62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540934.8500000001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26266.440000000002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61327.59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3282.69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-82607.75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2201370.8580000014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330205.6287000002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1871165.2293000012</v>
      </c>
    </row>
    <row r="75" ht="15">
      <c r="D75" s="222"/>
    </row>
    <row r="76" spans="3:5" ht="15">
      <c r="C76" s="239"/>
      <c r="D76" s="239"/>
      <c r="E76" s="239"/>
    </row>
    <row r="77" spans="3:5" ht="15">
      <c r="C77" s="240"/>
      <c r="D77" s="240"/>
      <c r="E77" s="240"/>
    </row>
    <row r="78" spans="3:5" ht="15">
      <c r="C78" s="239"/>
      <c r="D78" s="239"/>
      <c r="E78" s="239"/>
    </row>
    <row r="79" spans="3:5" ht="15">
      <c r="C79" s="240"/>
      <c r="D79" s="240"/>
      <c r="E79" s="240"/>
    </row>
    <row r="80" spans="3:5" ht="15">
      <c r="C80" s="239"/>
      <c r="D80" s="239"/>
      <c r="E80" s="239"/>
    </row>
    <row r="81" spans="3:5" ht="15">
      <c r="C81" s="240"/>
      <c r="D81" s="240"/>
      <c r="E81" s="240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">
      <pane ySplit="8" topLeftCell="A38" activePane="bottomLeft" state="frozen"/>
      <selection pane="topLeft" activeCell="B3" sqref="B3"/>
      <selection pane="bottomLeft" activeCell="K53" sqref="K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0.14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5401</v>
      </c>
      <c r="F11" s="88">
        <f>SUM(F12:F15)</f>
        <v>5401</v>
      </c>
      <c r="G11" s="88">
        <f>SUM(G12:G15)</f>
        <v>5401</v>
      </c>
      <c r="H11" s="46"/>
      <c r="I11" s="88">
        <f t="shared" si="0"/>
        <v>25075.8</v>
      </c>
      <c r="J11" s="88">
        <f t="shared" si="0"/>
        <v>21314.43</v>
      </c>
      <c r="K11" s="88">
        <f t="shared" si="0"/>
        <v>0</v>
      </c>
      <c r="L11" s="88">
        <f t="shared" si="0"/>
        <v>0</v>
      </c>
      <c r="M11" s="88">
        <f t="shared" si="0"/>
        <v>22044.6</v>
      </c>
      <c r="N11" s="74">
        <f>SUM(N12:N15)</f>
        <v>22044.6</v>
      </c>
      <c r="O11" s="88">
        <f t="shared" si="0"/>
        <v>18737.91</v>
      </c>
      <c r="P11" s="88">
        <f t="shared" si="0"/>
        <v>21574.42</v>
      </c>
      <c r="Q11" s="88">
        <f t="shared" si="0"/>
        <v>3236.159999999999</v>
      </c>
      <c r="R11" s="88">
        <f t="shared" si="0"/>
        <v>0</v>
      </c>
      <c r="S11" s="88">
        <f t="shared" si="0"/>
        <v>0</v>
      </c>
      <c r="T11" s="88">
        <f t="shared" si="0"/>
        <v>26000</v>
      </c>
      <c r="U11" s="65">
        <f t="shared" si="0"/>
        <v>26000</v>
      </c>
      <c r="V11" s="88">
        <f t="shared" si="0"/>
        <v>0</v>
      </c>
      <c r="W11" s="88">
        <f t="shared" si="0"/>
        <v>0</v>
      </c>
      <c r="X11" s="88">
        <f t="shared" si="0"/>
        <v>3900</v>
      </c>
      <c r="Y11" s="65">
        <f>SUM(Y12:Y15)</f>
        <v>3900</v>
      </c>
      <c r="Z11" s="88">
        <f t="shared" si="0"/>
        <v>26165.33</v>
      </c>
      <c r="AA11" s="89">
        <f t="shared" si="0"/>
        <v>4065.3300000000017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>
        <v>0</v>
      </c>
      <c r="E12" s="91">
        <v>5401</v>
      </c>
      <c r="F12" s="61">
        <v>5401</v>
      </c>
      <c r="G12" s="91">
        <v>5401</v>
      </c>
      <c r="H12" s="45"/>
      <c r="I12" s="91">
        <v>25075.8</v>
      </c>
      <c r="J12" s="91">
        <v>21314.43</v>
      </c>
      <c r="K12" s="91"/>
      <c r="L12" s="91">
        <v>0</v>
      </c>
      <c r="M12" s="91">
        <v>22044.6</v>
      </c>
      <c r="N12" s="75">
        <v>22044.6</v>
      </c>
      <c r="O12" s="91">
        <v>18737.91</v>
      </c>
      <c r="P12" s="91">
        <v>21574.42</v>
      </c>
      <c r="Q12" s="91">
        <v>3236.159999999999</v>
      </c>
      <c r="R12" s="91"/>
      <c r="S12" s="91"/>
      <c r="T12" s="91">
        <v>26000</v>
      </c>
      <c r="U12" s="61">
        <v>26000</v>
      </c>
      <c r="V12" s="91">
        <v>0</v>
      </c>
      <c r="W12" s="91">
        <v>0</v>
      </c>
      <c r="X12" s="91">
        <v>3900</v>
      </c>
      <c r="Y12" s="61">
        <v>3900</v>
      </c>
      <c r="Z12" s="91">
        <v>26165.33</v>
      </c>
      <c r="AA12" s="92">
        <v>4065.3300000000017</v>
      </c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v>0</v>
      </c>
      <c r="G13" s="94">
        <v>0</v>
      </c>
      <c r="H13" s="125"/>
      <c r="I13" s="94">
        <v>0</v>
      </c>
      <c r="J13" s="94">
        <v>0</v>
      </c>
      <c r="K13" s="94"/>
      <c r="L13" s="94"/>
      <c r="M13" s="94"/>
      <c r="N13" s="76">
        <v>0</v>
      </c>
      <c r="O13" s="94"/>
      <c r="P13" s="94">
        <v>0</v>
      </c>
      <c r="Q13" s="94">
        <v>0</v>
      </c>
      <c r="R13" s="94"/>
      <c r="S13" s="94"/>
      <c r="T13" s="94"/>
      <c r="U13" s="62">
        <v>0</v>
      </c>
      <c r="V13" s="94">
        <v>0</v>
      </c>
      <c r="W13" s="94">
        <v>0</v>
      </c>
      <c r="X13" s="94">
        <v>0</v>
      </c>
      <c r="Y13" s="62"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v>0</v>
      </c>
      <c r="G14" s="94">
        <v>0</v>
      </c>
      <c r="H14" s="125"/>
      <c r="I14" s="94">
        <v>0</v>
      </c>
      <c r="J14" s="94">
        <v>0</v>
      </c>
      <c r="K14" s="94"/>
      <c r="L14" s="94"/>
      <c r="M14" s="94"/>
      <c r="N14" s="76">
        <v>0</v>
      </c>
      <c r="O14" s="94"/>
      <c r="P14" s="94">
        <v>0</v>
      </c>
      <c r="Q14" s="94">
        <v>0</v>
      </c>
      <c r="R14" s="94"/>
      <c r="S14" s="94"/>
      <c r="T14" s="94"/>
      <c r="U14" s="62">
        <v>0</v>
      </c>
      <c r="V14" s="94">
        <v>0</v>
      </c>
      <c r="W14" s="237">
        <v>0</v>
      </c>
      <c r="X14" s="94">
        <v>0</v>
      </c>
      <c r="Y14" s="62"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v>0</v>
      </c>
      <c r="G15" s="97">
        <v>0</v>
      </c>
      <c r="H15" s="47"/>
      <c r="I15" s="97">
        <v>0</v>
      </c>
      <c r="J15" s="97">
        <v>0</v>
      </c>
      <c r="K15" s="97"/>
      <c r="L15" s="97"/>
      <c r="M15" s="97"/>
      <c r="N15" s="77">
        <v>0</v>
      </c>
      <c r="O15" s="97"/>
      <c r="P15" s="97">
        <v>0</v>
      </c>
      <c r="Q15" s="97">
        <v>0</v>
      </c>
      <c r="R15" s="97"/>
      <c r="S15" s="97"/>
      <c r="T15" s="97"/>
      <c r="U15" s="63">
        <v>0</v>
      </c>
      <c r="V15" s="97">
        <v>0</v>
      </c>
      <c r="W15" s="97">
        <v>0</v>
      </c>
      <c r="X15" s="97">
        <v>0</v>
      </c>
      <c r="Y15" s="63"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104</v>
      </c>
      <c r="E16" s="100">
        <v>233</v>
      </c>
      <c r="F16" s="64">
        <v>337</v>
      </c>
      <c r="G16" s="100">
        <v>23</v>
      </c>
      <c r="H16" s="46"/>
      <c r="I16" s="100">
        <v>3195</v>
      </c>
      <c r="J16" s="100">
        <v>0</v>
      </c>
      <c r="K16" s="100"/>
      <c r="L16" s="100">
        <v>2769.5</v>
      </c>
      <c r="M16" s="100">
        <v>425.5</v>
      </c>
      <c r="N16" s="78">
        <v>3195</v>
      </c>
      <c r="O16" s="100"/>
      <c r="P16" s="100">
        <v>4255.110000000001</v>
      </c>
      <c r="Q16" s="100">
        <v>4255.110000000001</v>
      </c>
      <c r="R16" s="100"/>
      <c r="S16" s="100"/>
      <c r="T16" s="100"/>
      <c r="U16" s="64">
        <v>0</v>
      </c>
      <c r="V16" s="100">
        <v>0</v>
      </c>
      <c r="W16" s="100">
        <v>0</v>
      </c>
      <c r="X16" s="100">
        <v>0</v>
      </c>
      <c r="Y16" s="64">
        <v>0</v>
      </c>
      <c r="Z16" s="100">
        <v>-411.13</v>
      </c>
      <c r="AA16" s="101">
        <v>-411.13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1632</v>
      </c>
      <c r="D17" s="65">
        <f>SUM(D18:D19)</f>
        <v>127</v>
      </c>
      <c r="E17" s="65">
        <f>SUM(E18:E19)</f>
        <v>1230</v>
      </c>
      <c r="F17" s="65">
        <f>SUM(F18:F19)</f>
        <v>2989</v>
      </c>
      <c r="G17" s="65">
        <f>SUM(G18:G19)</f>
        <v>2642</v>
      </c>
      <c r="H17" s="49"/>
      <c r="I17" s="65">
        <f>SUM(I18:I19)</f>
        <v>33638.23</v>
      </c>
      <c r="J17" s="65">
        <f>SUM(J18:J19)</f>
        <v>13807.12</v>
      </c>
      <c r="K17" s="65">
        <f>SUM(K18:K19)</f>
        <v>16227.02</v>
      </c>
      <c r="L17" s="65">
        <f>SUM(L18:L19)</f>
        <v>2513.41</v>
      </c>
      <c r="M17" s="65">
        <f>SUM(M18:M19)</f>
        <v>14420.29</v>
      </c>
      <c r="N17" s="65">
        <f>SUM(N18:N19)</f>
        <v>33160.72</v>
      </c>
      <c r="O17" s="65">
        <f>SUM(O18:O19)</f>
        <v>13472.86</v>
      </c>
      <c r="P17" s="65">
        <f>SUM(P18:P19)</f>
        <v>38229.79000000001</v>
      </c>
      <c r="Q17" s="65">
        <f>SUM(Q18:Q19)</f>
        <v>24316.320000000003</v>
      </c>
      <c r="R17" s="65">
        <f>SUM(R18:R19)</f>
        <v>0</v>
      </c>
      <c r="S17" s="65">
        <f>SUM(S18:S19)</f>
        <v>0</v>
      </c>
      <c r="T17" s="65">
        <f>SUM(T18:T19)</f>
        <v>0</v>
      </c>
      <c r="U17" s="65">
        <f>SUM(U18:U19)</f>
        <v>0</v>
      </c>
      <c r="V17" s="65">
        <f>SUM(V18:V19)</f>
        <v>0</v>
      </c>
      <c r="W17" s="65">
        <f>SUM(W18:W19)</f>
        <v>0</v>
      </c>
      <c r="X17" s="65">
        <f>SUM(X18:X19)</f>
        <v>0</v>
      </c>
      <c r="Y17" s="65">
        <f>SUM(Y18:Y19)</f>
        <v>0</v>
      </c>
      <c r="Z17" s="65">
        <f>SUM(Z18:Z19)</f>
        <v>13886.570000000002</v>
      </c>
      <c r="AA17" s="276">
        <f>SUM(AA18:AA19)</f>
        <v>3386.5700000000015</v>
      </c>
      <c r="AC17" s="87">
        <f aca="true" t="shared" si="1" ref="AC17:AL17">SUM(AC18:AC19)</f>
        <v>0</v>
      </c>
      <c r="AD17" s="88">
        <f t="shared" si="1"/>
        <v>0</v>
      </c>
      <c r="AE17" s="88">
        <f t="shared" si="1"/>
        <v>0</v>
      </c>
      <c r="AF17" s="88">
        <f t="shared" si="1"/>
        <v>0</v>
      </c>
      <c r="AG17" s="88">
        <f t="shared" si="1"/>
        <v>0</v>
      </c>
      <c r="AH17" s="88">
        <f t="shared" si="1"/>
        <v>0</v>
      </c>
      <c r="AI17" s="88">
        <f t="shared" si="1"/>
        <v>0</v>
      </c>
      <c r="AJ17" s="88">
        <f t="shared" si="1"/>
        <v>0</v>
      </c>
      <c r="AK17" s="88">
        <f t="shared" si="1"/>
        <v>0</v>
      </c>
      <c r="AL17" s="89">
        <f t="shared" si="1"/>
        <v>0</v>
      </c>
    </row>
    <row r="18" spans="1:38" ht="24.75" customHeight="1">
      <c r="A18" s="17"/>
      <c r="B18" s="6" t="s">
        <v>33</v>
      </c>
      <c r="C18" s="27">
        <v>889</v>
      </c>
      <c r="D18" s="103">
        <v>21</v>
      </c>
      <c r="E18" s="103">
        <v>40</v>
      </c>
      <c r="F18" s="66">
        <v>950</v>
      </c>
      <c r="G18" s="103">
        <v>774</v>
      </c>
      <c r="H18" s="48"/>
      <c r="I18" s="103">
        <v>13913.78</v>
      </c>
      <c r="J18" s="103">
        <v>0</v>
      </c>
      <c r="K18" s="103">
        <v>13273.66</v>
      </c>
      <c r="L18" s="103">
        <v>551.62</v>
      </c>
      <c r="M18" s="103">
        <v>88.5</v>
      </c>
      <c r="N18" s="79">
        <v>13913.78</v>
      </c>
      <c r="O18" s="103"/>
      <c r="P18" s="103">
        <v>18352.690000000002</v>
      </c>
      <c r="Q18" s="103">
        <v>18352.690000000002</v>
      </c>
      <c r="R18" s="103"/>
      <c r="S18" s="103"/>
      <c r="T18" s="103"/>
      <c r="U18" s="66">
        <v>0</v>
      </c>
      <c r="V18" s="103">
        <v>0</v>
      </c>
      <c r="W18" s="103">
        <v>0</v>
      </c>
      <c r="X18" s="103">
        <v>0</v>
      </c>
      <c r="Y18" s="66">
        <v>0</v>
      </c>
      <c r="Z18" s="103">
        <v>-974.4199999999998</v>
      </c>
      <c r="AA18" s="104">
        <v>-974.4199999999998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743</v>
      </c>
      <c r="D19" s="106">
        <v>106</v>
      </c>
      <c r="E19" s="106">
        <v>1190</v>
      </c>
      <c r="F19" s="67">
        <v>2039</v>
      </c>
      <c r="G19" s="106">
        <v>1868</v>
      </c>
      <c r="H19" s="47"/>
      <c r="I19" s="106">
        <v>19724.45</v>
      </c>
      <c r="J19" s="106">
        <v>13807.12</v>
      </c>
      <c r="K19" s="106">
        <v>2953.36</v>
      </c>
      <c r="L19" s="106">
        <v>1961.79</v>
      </c>
      <c r="M19" s="106">
        <v>14331.79</v>
      </c>
      <c r="N19" s="79">
        <v>19246.940000000002</v>
      </c>
      <c r="O19" s="106">
        <v>13472.86</v>
      </c>
      <c r="P19" s="106">
        <v>19877.100000000002</v>
      </c>
      <c r="Q19" s="106">
        <v>5963.630000000002</v>
      </c>
      <c r="R19" s="106"/>
      <c r="S19" s="106"/>
      <c r="T19" s="106"/>
      <c r="U19" s="67">
        <v>0</v>
      </c>
      <c r="V19" s="106">
        <v>0</v>
      </c>
      <c r="W19" s="106">
        <v>0</v>
      </c>
      <c r="X19" s="106">
        <v>0</v>
      </c>
      <c r="Y19" s="67">
        <v>0</v>
      </c>
      <c r="Z19" s="106">
        <v>14860.990000000002</v>
      </c>
      <c r="AA19" s="107">
        <v>4360.990000000002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106</v>
      </c>
      <c r="D20" s="109">
        <v>211</v>
      </c>
      <c r="E20" s="109">
        <v>171591</v>
      </c>
      <c r="F20" s="68">
        <v>171908</v>
      </c>
      <c r="G20" s="109">
        <v>34086</v>
      </c>
      <c r="H20" s="46"/>
      <c r="I20" s="109">
        <v>8499685.92</v>
      </c>
      <c r="J20" s="109">
        <v>0</v>
      </c>
      <c r="K20" s="109">
        <v>52435.78</v>
      </c>
      <c r="L20" s="109">
        <v>41889.54</v>
      </c>
      <c r="M20" s="109">
        <v>8402882.91</v>
      </c>
      <c r="N20" s="80">
        <v>8497208.23</v>
      </c>
      <c r="O20" s="109"/>
      <c r="P20" s="109">
        <v>8452874.440000001</v>
      </c>
      <c r="Q20" s="109">
        <v>8452874.440000001</v>
      </c>
      <c r="R20" s="109">
        <v>29340.809999999998</v>
      </c>
      <c r="S20" s="109">
        <v>6135.37</v>
      </c>
      <c r="T20" s="109">
        <v>6846227.09</v>
      </c>
      <c r="U20" s="68">
        <v>6881703.27</v>
      </c>
      <c r="V20" s="109">
        <v>29340.809999999998</v>
      </c>
      <c r="W20" s="109">
        <v>6135.37</v>
      </c>
      <c r="X20" s="109">
        <v>6846227.09</v>
      </c>
      <c r="Y20" s="68">
        <v>6881703.27</v>
      </c>
      <c r="Z20" s="109">
        <v>6872272.779999999</v>
      </c>
      <c r="AA20" s="110">
        <v>6872272.779999999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2" ref="C21:AA21">SUM(C22:C23)</f>
        <v>836</v>
      </c>
      <c r="D21" s="65">
        <f t="shared" si="2"/>
        <v>526</v>
      </c>
      <c r="E21" s="65">
        <f t="shared" si="2"/>
        <v>1946</v>
      </c>
      <c r="F21" s="65">
        <f t="shared" si="2"/>
        <v>3308</v>
      </c>
      <c r="G21" s="65">
        <f t="shared" si="2"/>
        <v>2263</v>
      </c>
      <c r="H21" s="88">
        <f t="shared" si="2"/>
        <v>3308</v>
      </c>
      <c r="I21" s="88">
        <f t="shared" si="2"/>
        <v>1379743.55</v>
      </c>
      <c r="J21" s="88">
        <f t="shared" si="2"/>
        <v>965820.49</v>
      </c>
      <c r="K21" s="88">
        <f t="shared" si="2"/>
        <v>85493.11</v>
      </c>
      <c r="L21" s="88">
        <f t="shared" si="2"/>
        <v>387701.45</v>
      </c>
      <c r="M21" s="88">
        <f t="shared" si="2"/>
        <v>886521.28</v>
      </c>
      <c r="N21" s="88">
        <f t="shared" si="2"/>
        <v>1359715.84</v>
      </c>
      <c r="O21" s="88">
        <f t="shared" si="2"/>
        <v>951801.08</v>
      </c>
      <c r="P21" s="88">
        <f t="shared" si="2"/>
        <v>1282395.8900000001</v>
      </c>
      <c r="Q21" s="88">
        <f t="shared" si="2"/>
        <v>384718.8700000001</v>
      </c>
      <c r="R21" s="88">
        <f t="shared" si="2"/>
        <v>23044.94</v>
      </c>
      <c r="S21" s="88">
        <f t="shared" si="2"/>
        <v>147103.93</v>
      </c>
      <c r="T21" s="88">
        <f t="shared" si="2"/>
        <v>548173.94</v>
      </c>
      <c r="U21" s="88">
        <f t="shared" si="2"/>
        <v>718322.8099999999</v>
      </c>
      <c r="V21" s="88">
        <f t="shared" si="2"/>
        <v>6913.482</v>
      </c>
      <c r="W21" s="88">
        <f t="shared" si="2"/>
        <v>44131.179000000004</v>
      </c>
      <c r="X21" s="88">
        <f t="shared" si="2"/>
        <v>164452.18200000003</v>
      </c>
      <c r="Y21" s="88">
        <f t="shared" si="2"/>
        <v>215496.84300000005</v>
      </c>
      <c r="Z21" s="88">
        <f t="shared" si="2"/>
        <v>773733.7599999999</v>
      </c>
      <c r="AA21" s="89">
        <f t="shared" si="2"/>
        <v>178194.48299999992</v>
      </c>
      <c r="AC21" s="87">
        <f aca="true" t="shared" si="3" ref="AC21:AL21">SUM(AC22:AC23)</f>
        <v>0</v>
      </c>
      <c r="AD21" s="88">
        <f t="shared" si="3"/>
        <v>0</v>
      </c>
      <c r="AE21" s="88">
        <f t="shared" si="3"/>
        <v>0</v>
      </c>
      <c r="AF21" s="88">
        <f t="shared" si="3"/>
        <v>0</v>
      </c>
      <c r="AG21" s="88">
        <f t="shared" si="3"/>
        <v>0</v>
      </c>
      <c r="AH21" s="88">
        <f t="shared" si="3"/>
        <v>0</v>
      </c>
      <c r="AI21" s="88">
        <f t="shared" si="3"/>
        <v>0</v>
      </c>
      <c r="AJ21" s="88">
        <f t="shared" si="3"/>
        <v>0</v>
      </c>
      <c r="AK21" s="88">
        <f t="shared" si="3"/>
        <v>0</v>
      </c>
      <c r="AL21" s="89">
        <f t="shared" si="3"/>
        <v>0</v>
      </c>
    </row>
    <row r="22" spans="1:38" ht="24.75" customHeight="1">
      <c r="A22" s="21"/>
      <c r="B22" s="6" t="s">
        <v>38</v>
      </c>
      <c r="C22" s="123">
        <v>836</v>
      </c>
      <c r="D22" s="91">
        <v>526</v>
      </c>
      <c r="E22" s="91">
        <v>1946</v>
      </c>
      <c r="F22" s="61">
        <v>3308</v>
      </c>
      <c r="G22" s="91">
        <v>2263</v>
      </c>
      <c r="H22" s="91">
        <v>3308</v>
      </c>
      <c r="I22" s="91">
        <v>1379743.55</v>
      </c>
      <c r="J22" s="91">
        <v>965820.49</v>
      </c>
      <c r="K22" s="91">
        <v>85493.11</v>
      </c>
      <c r="L22" s="91">
        <v>387701.45</v>
      </c>
      <c r="M22" s="91">
        <v>886521.28</v>
      </c>
      <c r="N22" s="91">
        <v>1359715.84</v>
      </c>
      <c r="O22" s="91">
        <v>951801.08</v>
      </c>
      <c r="P22" s="91">
        <v>1282395.8900000001</v>
      </c>
      <c r="Q22" s="91">
        <v>384718.8700000001</v>
      </c>
      <c r="R22" s="235">
        <v>23044.94</v>
      </c>
      <c r="S22" s="91">
        <v>147103.93</v>
      </c>
      <c r="T22" s="91">
        <v>548173.94</v>
      </c>
      <c r="U22" s="61">
        <v>718322.8099999999</v>
      </c>
      <c r="V22" s="235">
        <v>6913.482</v>
      </c>
      <c r="W22" s="235">
        <v>44131.179000000004</v>
      </c>
      <c r="X22" s="235">
        <v>164452.18200000003</v>
      </c>
      <c r="Y22" s="61">
        <v>215496.84300000005</v>
      </c>
      <c r="Z22" s="91">
        <v>773733.7599999999</v>
      </c>
      <c r="AA22" s="92">
        <v>178194.48299999992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v>0</v>
      </c>
      <c r="G23" s="133">
        <v>0</v>
      </c>
      <c r="H23" s="133"/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55"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v>0</v>
      </c>
      <c r="V23" s="133">
        <v>0</v>
      </c>
      <c r="W23" s="133">
        <v>0</v>
      </c>
      <c r="X23" s="133">
        <v>0</v>
      </c>
      <c r="Y23" s="58"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4" ref="C24:AA24">SUM(C25:C27)</f>
        <v>9753</v>
      </c>
      <c r="D24" s="69">
        <f t="shared" si="4"/>
        <v>417712</v>
      </c>
      <c r="E24" s="69">
        <f t="shared" si="4"/>
        <v>1160</v>
      </c>
      <c r="F24" s="69">
        <f t="shared" si="4"/>
        <v>428625</v>
      </c>
      <c r="G24" s="69">
        <f t="shared" si="4"/>
        <v>32761</v>
      </c>
      <c r="H24" s="112">
        <f t="shared" si="4"/>
        <v>426432</v>
      </c>
      <c r="I24" s="112">
        <f t="shared" si="4"/>
        <v>1421747.67</v>
      </c>
      <c r="J24" s="112">
        <f t="shared" si="4"/>
        <v>83351.70999999999</v>
      </c>
      <c r="K24" s="112">
        <f t="shared" si="4"/>
        <v>208300.03523950884</v>
      </c>
      <c r="L24" s="112">
        <f t="shared" si="4"/>
        <v>1169537.52</v>
      </c>
      <c r="M24" s="112">
        <f t="shared" si="4"/>
        <v>41490.51</v>
      </c>
      <c r="N24" s="112">
        <f t="shared" si="4"/>
        <v>1419328.0652395086</v>
      </c>
      <c r="O24" s="112">
        <f t="shared" si="4"/>
        <v>81657.99</v>
      </c>
      <c r="P24" s="112">
        <f t="shared" si="4"/>
        <v>1454464.085239509</v>
      </c>
      <c r="Q24" s="112">
        <f t="shared" si="4"/>
        <v>1378848.885239509</v>
      </c>
      <c r="R24" s="112">
        <f t="shared" si="4"/>
        <v>17005.73</v>
      </c>
      <c r="S24" s="112">
        <f t="shared" si="4"/>
        <v>100074.13</v>
      </c>
      <c r="T24" s="112">
        <f t="shared" si="4"/>
        <v>69422.53</v>
      </c>
      <c r="U24" s="112">
        <f t="shared" si="4"/>
        <v>186502.39</v>
      </c>
      <c r="V24" s="112">
        <f t="shared" si="4"/>
        <v>9976.903</v>
      </c>
      <c r="W24" s="112">
        <f t="shared" si="4"/>
        <v>93220.50700000001</v>
      </c>
      <c r="X24" s="112">
        <f t="shared" si="4"/>
        <v>20826.759000000005</v>
      </c>
      <c r="Y24" s="112">
        <f t="shared" si="4"/>
        <v>124024.169</v>
      </c>
      <c r="Z24" s="112">
        <f t="shared" si="4"/>
        <v>152797.38</v>
      </c>
      <c r="AA24" s="113">
        <f t="shared" si="4"/>
        <v>90722.139</v>
      </c>
      <c r="AC24" s="111">
        <f aca="true" t="shared" si="5" ref="AC24:AL24">SUM(AC25:AC27)</f>
        <v>0</v>
      </c>
      <c r="AD24" s="112">
        <f t="shared" si="5"/>
        <v>0</v>
      </c>
      <c r="AE24" s="112">
        <f t="shared" si="5"/>
        <v>0</v>
      </c>
      <c r="AF24" s="112">
        <f t="shared" si="5"/>
        <v>0</v>
      </c>
      <c r="AG24" s="112">
        <f t="shared" si="5"/>
        <v>0</v>
      </c>
      <c r="AH24" s="112">
        <f t="shared" si="5"/>
        <v>0</v>
      </c>
      <c r="AI24" s="112">
        <f t="shared" si="5"/>
        <v>0</v>
      </c>
      <c r="AJ24" s="112">
        <f t="shared" si="5"/>
        <v>0</v>
      </c>
      <c r="AK24" s="112">
        <f t="shared" si="5"/>
        <v>0</v>
      </c>
      <c r="AL24" s="113">
        <f t="shared" si="5"/>
        <v>0</v>
      </c>
    </row>
    <row r="25" spans="1:38" ht="24.75" customHeight="1">
      <c r="A25" s="17"/>
      <c r="B25" s="6" t="s">
        <v>42</v>
      </c>
      <c r="C25" s="123">
        <v>6748</v>
      </c>
      <c r="D25" s="123">
        <v>417183</v>
      </c>
      <c r="E25" s="123"/>
      <c r="F25" s="123">
        <v>423931</v>
      </c>
      <c r="G25" s="123">
        <v>29997</v>
      </c>
      <c r="H25" s="91">
        <v>423931</v>
      </c>
      <c r="I25" s="91">
        <v>1202899.59</v>
      </c>
      <c r="J25" s="91">
        <v>0</v>
      </c>
      <c r="K25" s="91">
        <v>62567.4</v>
      </c>
      <c r="L25" s="91">
        <v>1140332.19</v>
      </c>
      <c r="M25" s="91"/>
      <c r="N25" s="91">
        <v>1202899.5899999999</v>
      </c>
      <c r="O25" s="91"/>
      <c r="P25" s="91">
        <v>1247902.61</v>
      </c>
      <c r="Q25" s="91">
        <v>1247902.61</v>
      </c>
      <c r="R25" s="91">
        <v>2953.9</v>
      </c>
      <c r="S25" s="91">
        <v>90283.24</v>
      </c>
      <c r="T25" s="91"/>
      <c r="U25" s="91">
        <v>93237.14</v>
      </c>
      <c r="V25" s="91">
        <v>2953.9</v>
      </c>
      <c r="W25" s="91">
        <v>90283.24</v>
      </c>
      <c r="X25" s="91">
        <v>0</v>
      </c>
      <c r="Y25" s="91">
        <v>93237.14</v>
      </c>
      <c r="Z25" s="91">
        <v>46009.64</v>
      </c>
      <c r="AA25" s="92">
        <v>46009.64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813</v>
      </c>
      <c r="D26" s="123">
        <v>528</v>
      </c>
      <c r="E26" s="123">
        <v>1160</v>
      </c>
      <c r="F26" s="123">
        <v>2501</v>
      </c>
      <c r="G26" s="123">
        <v>2256</v>
      </c>
      <c r="H26" s="123">
        <v>2501</v>
      </c>
      <c r="I26" s="91">
        <v>87899.12</v>
      </c>
      <c r="J26" s="91">
        <v>61529.38</v>
      </c>
      <c r="K26" s="91">
        <v>15283.68</v>
      </c>
      <c r="L26" s="91">
        <v>28705.33</v>
      </c>
      <c r="M26" s="91">
        <v>41490.51</v>
      </c>
      <c r="N26" s="91">
        <v>85479.52</v>
      </c>
      <c r="O26" s="91">
        <v>59835.66</v>
      </c>
      <c r="P26" s="91">
        <v>91354.3</v>
      </c>
      <c r="Q26" s="91">
        <v>27406.09</v>
      </c>
      <c r="R26" s="91">
        <v>5594.41</v>
      </c>
      <c r="S26" s="91">
        <v>9790.89</v>
      </c>
      <c r="T26" s="91">
        <v>69422.53</v>
      </c>
      <c r="U26" s="91">
        <v>84807.83</v>
      </c>
      <c r="V26" s="91">
        <v>1678.3230000000003</v>
      </c>
      <c r="W26" s="91">
        <v>2937.267</v>
      </c>
      <c r="X26" s="91">
        <v>20826.759000000005</v>
      </c>
      <c r="Y26" s="91">
        <v>25442.349000000006</v>
      </c>
      <c r="Z26" s="91">
        <v>83548.54000000001</v>
      </c>
      <c r="AA26" s="92">
        <v>24586.03900000001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2192</v>
      </c>
      <c r="D27" s="117">
        <v>1</v>
      </c>
      <c r="E27" s="117"/>
      <c r="F27" s="123">
        <v>2193</v>
      </c>
      <c r="G27" s="117">
        <v>508</v>
      </c>
      <c r="H27" s="47"/>
      <c r="I27" s="117">
        <v>130948.96</v>
      </c>
      <c r="J27" s="117">
        <v>21822.33</v>
      </c>
      <c r="K27" s="117">
        <v>130448.95523950884</v>
      </c>
      <c r="L27" s="117">
        <v>500</v>
      </c>
      <c r="M27" s="117"/>
      <c r="N27" s="81">
        <v>130948.95523950884</v>
      </c>
      <c r="O27" s="117">
        <v>21822.33</v>
      </c>
      <c r="P27" s="117">
        <v>115207.17523950884</v>
      </c>
      <c r="Q27" s="117">
        <v>103540.18523950884</v>
      </c>
      <c r="R27" s="117">
        <v>8457.42</v>
      </c>
      <c r="S27" s="117"/>
      <c r="T27" s="117"/>
      <c r="U27" s="70">
        <v>8457.42</v>
      </c>
      <c r="V27" s="117">
        <v>5344.68</v>
      </c>
      <c r="W27" s="117">
        <v>0</v>
      </c>
      <c r="X27" s="117">
        <v>0</v>
      </c>
      <c r="Y27" s="70">
        <v>5344.68</v>
      </c>
      <c r="Z27" s="117">
        <v>23239.2</v>
      </c>
      <c r="AA27" s="118">
        <v>20126.46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v>0</v>
      </c>
      <c r="G28" s="109">
        <v>0</v>
      </c>
      <c r="H28" s="50"/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80"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v>0</v>
      </c>
      <c r="V28" s="109">
        <v>0</v>
      </c>
      <c r="W28" s="109">
        <v>0</v>
      </c>
      <c r="X28" s="109">
        <v>0</v>
      </c>
      <c r="Y28" s="68"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v>0</v>
      </c>
      <c r="G29" s="14">
        <v>0</v>
      </c>
      <c r="H29" s="51"/>
      <c r="I29" s="14">
        <v>0</v>
      </c>
      <c r="J29" s="14">
        <v>0</v>
      </c>
      <c r="K29" s="14">
        <v>-23109.06</v>
      </c>
      <c r="L29" s="14"/>
      <c r="M29" s="14"/>
      <c r="N29" s="82">
        <v>-23109.06</v>
      </c>
      <c r="O29" s="14">
        <v>-17859.31</v>
      </c>
      <c r="P29" s="14">
        <v>10570.939999999999</v>
      </c>
      <c r="Q29" s="14">
        <v>2355.75</v>
      </c>
      <c r="R29" s="14"/>
      <c r="S29" s="14"/>
      <c r="T29" s="14"/>
      <c r="U29" s="71">
        <v>0</v>
      </c>
      <c r="V29" s="14">
        <v>0</v>
      </c>
      <c r="W29" s="14">
        <v>0</v>
      </c>
      <c r="X29" s="14">
        <v>0</v>
      </c>
      <c r="Y29" s="71">
        <v>0</v>
      </c>
      <c r="Z29" s="14">
        <v>-878.34</v>
      </c>
      <c r="AA29" s="23">
        <v>-878.34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6" ref="I30:AA30">SUM(I31:I32)</f>
        <v>0</v>
      </c>
      <c r="J30" s="112">
        <f t="shared" si="6"/>
        <v>0</v>
      </c>
      <c r="K30" s="112">
        <f t="shared" si="6"/>
        <v>-7439.41</v>
      </c>
      <c r="L30" s="112">
        <f t="shared" si="6"/>
        <v>0</v>
      </c>
      <c r="M30" s="112">
        <f t="shared" si="6"/>
        <v>0</v>
      </c>
      <c r="N30" s="112">
        <f t="shared" si="6"/>
        <v>-7439.41</v>
      </c>
      <c r="O30" s="112">
        <f t="shared" si="6"/>
        <v>-5759.46</v>
      </c>
      <c r="P30" s="112">
        <f t="shared" si="6"/>
        <v>3338.59</v>
      </c>
      <c r="Q30" s="112">
        <f t="shared" si="6"/>
        <v>754.0499999999993</v>
      </c>
      <c r="R30" s="112">
        <f t="shared" si="6"/>
        <v>0</v>
      </c>
      <c r="S30" s="112">
        <f t="shared" si="6"/>
        <v>0</v>
      </c>
      <c r="T30" s="112">
        <f t="shared" si="6"/>
        <v>0</v>
      </c>
      <c r="U30" s="112">
        <f t="shared" si="6"/>
        <v>0</v>
      </c>
      <c r="V30" s="112">
        <f t="shared" si="6"/>
        <v>0</v>
      </c>
      <c r="W30" s="112">
        <f t="shared" si="6"/>
        <v>0</v>
      </c>
      <c r="X30" s="112">
        <f t="shared" si="6"/>
        <v>0</v>
      </c>
      <c r="Y30" s="112">
        <f t="shared" si="6"/>
        <v>0</v>
      </c>
      <c r="Z30" s="112">
        <f t="shared" si="6"/>
        <v>-281.07</v>
      </c>
      <c r="AA30" s="113">
        <f t="shared" si="6"/>
        <v>-281.07</v>
      </c>
      <c r="AC30" s="111">
        <f aca="true" t="shared" si="7" ref="AC30:AL30">SUM(AC31:AC32)</f>
        <v>0</v>
      </c>
      <c r="AD30" s="112">
        <f t="shared" si="7"/>
        <v>0</v>
      </c>
      <c r="AE30" s="112">
        <f t="shared" si="7"/>
        <v>0</v>
      </c>
      <c r="AF30" s="112">
        <f t="shared" si="7"/>
        <v>0</v>
      </c>
      <c r="AG30" s="112">
        <f t="shared" si="7"/>
        <v>0</v>
      </c>
      <c r="AH30" s="112">
        <f t="shared" si="7"/>
        <v>0</v>
      </c>
      <c r="AI30" s="112">
        <f t="shared" si="7"/>
        <v>0</v>
      </c>
      <c r="AJ30" s="112">
        <f t="shared" si="7"/>
        <v>0</v>
      </c>
      <c r="AK30" s="112">
        <f t="shared" si="7"/>
        <v>0</v>
      </c>
      <c r="AL30" s="113">
        <f t="shared" si="7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v>0</v>
      </c>
      <c r="G31" s="130">
        <v>0</v>
      </c>
      <c r="H31" s="45"/>
      <c r="I31" s="130">
        <v>0</v>
      </c>
      <c r="J31" s="130">
        <v>0</v>
      </c>
      <c r="K31" s="130"/>
      <c r="L31" s="130"/>
      <c r="M31" s="130"/>
      <c r="N31" s="57"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v>0</v>
      </c>
      <c r="V31" s="130">
        <v>0</v>
      </c>
      <c r="W31" s="130">
        <v>0</v>
      </c>
      <c r="X31" s="130">
        <v>0</v>
      </c>
      <c r="Y31" s="60"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v>0</v>
      </c>
      <c r="G32" s="133">
        <v>0</v>
      </c>
      <c r="H32" s="125"/>
      <c r="I32" s="133">
        <v>0</v>
      </c>
      <c r="J32" s="133">
        <v>0</v>
      </c>
      <c r="K32" s="133">
        <v>-7439.41</v>
      </c>
      <c r="L32" s="133"/>
      <c r="M32" s="133"/>
      <c r="N32" s="55">
        <v>-7439.41</v>
      </c>
      <c r="O32" s="133">
        <v>-5759.46</v>
      </c>
      <c r="P32" s="133">
        <v>3338.59</v>
      </c>
      <c r="Q32" s="133">
        <v>754.0499999999993</v>
      </c>
      <c r="R32" s="133"/>
      <c r="S32" s="133"/>
      <c r="T32" s="133"/>
      <c r="U32" s="58">
        <v>0</v>
      </c>
      <c r="V32" s="133">
        <v>0</v>
      </c>
      <c r="W32" s="133">
        <v>0</v>
      </c>
      <c r="X32" s="133">
        <v>0</v>
      </c>
      <c r="Y32" s="58">
        <v>0</v>
      </c>
      <c r="Z32" s="133">
        <v>-281.07</v>
      </c>
      <c r="AA32" s="134">
        <v>-281.07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v>0</v>
      </c>
      <c r="G33" s="109">
        <v>0</v>
      </c>
      <c r="H33" s="109"/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80"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v>0</v>
      </c>
      <c r="V33" s="109">
        <v>0</v>
      </c>
      <c r="W33" s="109">
        <v>0</v>
      </c>
      <c r="X33" s="109">
        <v>0</v>
      </c>
      <c r="Y33" s="68"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5">
        <f aca="true" t="shared" si="8" ref="I34:AA34">SUM(I35:I36)</f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0</v>
      </c>
      <c r="R34" s="15">
        <f t="shared" si="8"/>
        <v>0</v>
      </c>
      <c r="S34" s="15">
        <f t="shared" si="8"/>
        <v>0</v>
      </c>
      <c r="T34" s="15">
        <f t="shared" si="8"/>
        <v>0</v>
      </c>
      <c r="U34" s="15">
        <f t="shared" si="8"/>
        <v>0</v>
      </c>
      <c r="V34" s="15">
        <f t="shared" si="8"/>
        <v>0</v>
      </c>
      <c r="W34" s="15">
        <f t="shared" si="8"/>
        <v>0</v>
      </c>
      <c r="X34" s="15">
        <f t="shared" si="8"/>
        <v>0</v>
      </c>
      <c r="Y34" s="15">
        <f t="shared" si="8"/>
        <v>0</v>
      </c>
      <c r="Z34" s="15">
        <f t="shared" si="8"/>
        <v>0</v>
      </c>
      <c r="AA34" s="16">
        <f t="shared" si="8"/>
        <v>0</v>
      </c>
      <c r="AC34" s="111">
        <f aca="true" t="shared" si="9" ref="AC34:AL34">SUM(AC35:AC36)</f>
        <v>0</v>
      </c>
      <c r="AD34" s="112">
        <f t="shared" si="9"/>
        <v>0</v>
      </c>
      <c r="AE34" s="112">
        <f t="shared" si="9"/>
        <v>0</v>
      </c>
      <c r="AF34" s="112">
        <f t="shared" si="9"/>
        <v>0</v>
      </c>
      <c r="AG34" s="112">
        <f t="shared" si="9"/>
        <v>0</v>
      </c>
      <c r="AH34" s="112">
        <f t="shared" si="9"/>
        <v>0</v>
      </c>
      <c r="AI34" s="112">
        <f t="shared" si="9"/>
        <v>0</v>
      </c>
      <c r="AJ34" s="112">
        <f t="shared" si="9"/>
        <v>0</v>
      </c>
      <c r="AK34" s="112">
        <f t="shared" si="9"/>
        <v>0</v>
      </c>
      <c r="AL34" s="113">
        <f t="shared" si="9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v>0</v>
      </c>
      <c r="G35" s="103">
        <v>0</v>
      </c>
      <c r="H35" s="48"/>
      <c r="I35" s="103">
        <v>0</v>
      </c>
      <c r="J35" s="103">
        <v>0</v>
      </c>
      <c r="K35" s="103"/>
      <c r="L35" s="103"/>
      <c r="M35" s="103"/>
      <c r="N35" s="79"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v>0</v>
      </c>
      <c r="V35" s="103">
        <v>0</v>
      </c>
      <c r="W35" s="103">
        <v>0</v>
      </c>
      <c r="X35" s="103">
        <v>0</v>
      </c>
      <c r="Y35" s="66"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v>0</v>
      </c>
      <c r="G36" s="133">
        <v>0</v>
      </c>
      <c r="H36" s="52"/>
      <c r="I36" s="133">
        <v>0</v>
      </c>
      <c r="J36" s="133">
        <v>0</v>
      </c>
      <c r="K36" s="133"/>
      <c r="L36" s="133"/>
      <c r="M36" s="133"/>
      <c r="N36" s="55"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v>0</v>
      </c>
      <c r="V36" s="133">
        <v>0</v>
      </c>
      <c r="W36" s="133">
        <v>0</v>
      </c>
      <c r="X36" s="133">
        <v>0</v>
      </c>
      <c r="Y36" s="58"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41</v>
      </c>
      <c r="D37" s="115">
        <v>5</v>
      </c>
      <c r="E37" s="115"/>
      <c r="F37" s="72">
        <v>46</v>
      </c>
      <c r="G37" s="115">
        <v>10</v>
      </c>
      <c r="H37" s="49"/>
      <c r="I37" s="115">
        <v>18416.97</v>
      </c>
      <c r="J37" s="115">
        <v>15654.43</v>
      </c>
      <c r="K37" s="115">
        <v>15470.02</v>
      </c>
      <c r="L37" s="115">
        <v>2946.95</v>
      </c>
      <c r="M37" s="115"/>
      <c r="N37" s="80">
        <v>18416.97</v>
      </c>
      <c r="O37" s="115">
        <v>15654.43</v>
      </c>
      <c r="P37" s="115">
        <v>40902.81</v>
      </c>
      <c r="Q37" s="115">
        <v>7041.02</v>
      </c>
      <c r="R37" s="115">
        <v>443.07</v>
      </c>
      <c r="S37" s="115"/>
      <c r="T37" s="115"/>
      <c r="U37" s="72">
        <v>443.07</v>
      </c>
      <c r="V37" s="115">
        <v>66.45999999999998</v>
      </c>
      <c r="W37" s="115">
        <v>0</v>
      </c>
      <c r="X37" s="115">
        <v>0</v>
      </c>
      <c r="Y37" s="72">
        <v>66.45999999999998</v>
      </c>
      <c r="Z37" s="115">
        <v>-4197.13</v>
      </c>
      <c r="AA37" s="116">
        <v>-1373.7400000000002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7</v>
      </c>
      <c r="D38" s="109">
        <v>3</v>
      </c>
      <c r="E38" s="109"/>
      <c r="F38" s="68">
        <v>10</v>
      </c>
      <c r="G38" s="238">
        <v>8</v>
      </c>
      <c r="H38" s="50"/>
      <c r="I38" s="109">
        <v>19068.6</v>
      </c>
      <c r="J38" s="109">
        <v>16208.309999999998</v>
      </c>
      <c r="K38" s="109">
        <v>7715.66</v>
      </c>
      <c r="L38" s="109">
        <v>11352.94</v>
      </c>
      <c r="M38" s="109"/>
      <c r="N38" s="80">
        <v>19068.6</v>
      </c>
      <c r="O38" s="109">
        <v>16208.309999999998</v>
      </c>
      <c r="P38" s="109">
        <v>23390.589999999997</v>
      </c>
      <c r="Q38" s="109">
        <v>3671.840000000001</v>
      </c>
      <c r="R38" s="109"/>
      <c r="S38" s="109"/>
      <c r="T38" s="109">
        <v>5547.76</v>
      </c>
      <c r="U38" s="68">
        <v>5547.76</v>
      </c>
      <c r="V38" s="109">
        <v>0</v>
      </c>
      <c r="W38" s="109">
        <v>0</v>
      </c>
      <c r="X38" s="109">
        <v>832.1599999999999</v>
      </c>
      <c r="Y38" s="68">
        <v>832.1599999999999</v>
      </c>
      <c r="Z38" s="109">
        <v>-1173.9399999999996</v>
      </c>
      <c r="AA38" s="110">
        <v>-651.3299999999999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v>0</v>
      </c>
      <c r="G39" s="109">
        <v>0</v>
      </c>
      <c r="H39" s="50"/>
      <c r="I39" s="109">
        <v>0</v>
      </c>
      <c r="J39" s="109">
        <v>0</v>
      </c>
      <c r="K39" s="109"/>
      <c r="L39" s="109"/>
      <c r="M39" s="109"/>
      <c r="N39" s="80"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v>0</v>
      </c>
      <c r="V39" s="109">
        <v>0</v>
      </c>
      <c r="W39" s="109">
        <v>0</v>
      </c>
      <c r="X39" s="109">
        <v>0</v>
      </c>
      <c r="Y39" s="68"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72</v>
      </c>
      <c r="D40" s="65">
        <f>SUM(D41:D43)</f>
        <v>0</v>
      </c>
      <c r="E40" s="65">
        <f>SUM(E41:E43)</f>
        <v>0</v>
      </c>
      <c r="F40" s="65">
        <f>SUM(F41:F43)</f>
        <v>72</v>
      </c>
      <c r="G40" s="65">
        <f>SUM(G41:G43)</f>
        <v>48</v>
      </c>
      <c r="H40" s="50"/>
      <c r="I40" s="88">
        <f aca="true" t="shared" si="10" ref="I40:AA40">SUM(I41:I43)</f>
        <v>37621.44</v>
      </c>
      <c r="J40" s="88">
        <f t="shared" si="10"/>
        <v>0</v>
      </c>
      <c r="K40" s="88">
        <f t="shared" si="10"/>
        <v>37621.44</v>
      </c>
      <c r="L40" s="88">
        <f t="shared" si="10"/>
        <v>0</v>
      </c>
      <c r="M40" s="88">
        <f t="shared" si="10"/>
        <v>0</v>
      </c>
      <c r="N40" s="88">
        <f t="shared" si="10"/>
        <v>37621.44</v>
      </c>
      <c r="O40" s="88">
        <f t="shared" si="10"/>
        <v>0</v>
      </c>
      <c r="P40" s="88">
        <f t="shared" si="10"/>
        <v>39909.05</v>
      </c>
      <c r="Q40" s="88">
        <f t="shared" si="10"/>
        <v>39909.05</v>
      </c>
      <c r="R40" s="88">
        <f t="shared" si="10"/>
        <v>1583</v>
      </c>
      <c r="S40" s="88">
        <f t="shared" si="10"/>
        <v>0</v>
      </c>
      <c r="T40" s="88">
        <f t="shared" si="10"/>
        <v>0</v>
      </c>
      <c r="U40" s="88">
        <f t="shared" si="10"/>
        <v>1583</v>
      </c>
      <c r="V40" s="88">
        <f t="shared" si="10"/>
        <v>1583</v>
      </c>
      <c r="W40" s="88">
        <f t="shared" si="10"/>
        <v>0</v>
      </c>
      <c r="X40" s="88">
        <f t="shared" si="10"/>
        <v>0</v>
      </c>
      <c r="Y40" s="88">
        <f t="shared" si="10"/>
        <v>1583</v>
      </c>
      <c r="Z40" s="88">
        <f t="shared" si="10"/>
        <v>-3.5699999999999363</v>
      </c>
      <c r="AA40" s="89">
        <f t="shared" si="10"/>
        <v>-3.5699999999999363</v>
      </c>
      <c r="AC40" s="87">
        <f aca="true" t="shared" si="11" ref="AC40:AL40">SUM(AC41:AC43)</f>
        <v>0</v>
      </c>
      <c r="AD40" s="88">
        <f t="shared" si="11"/>
        <v>0</v>
      </c>
      <c r="AE40" s="88">
        <f t="shared" si="11"/>
        <v>0</v>
      </c>
      <c r="AF40" s="88">
        <f t="shared" si="11"/>
        <v>0</v>
      </c>
      <c r="AG40" s="88">
        <f t="shared" si="11"/>
        <v>0</v>
      </c>
      <c r="AH40" s="88">
        <f t="shared" si="11"/>
        <v>0</v>
      </c>
      <c r="AI40" s="88">
        <f t="shared" si="11"/>
        <v>0</v>
      </c>
      <c r="AJ40" s="88">
        <f t="shared" si="11"/>
        <v>0</v>
      </c>
      <c r="AK40" s="88">
        <f t="shared" si="11"/>
        <v>0</v>
      </c>
      <c r="AL40" s="89">
        <f t="shared" si="11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v>0</v>
      </c>
      <c r="G41" s="120">
        <v>0</v>
      </c>
      <c r="H41" s="48"/>
      <c r="I41" s="120">
        <v>0</v>
      </c>
      <c r="J41" s="120">
        <v>0</v>
      </c>
      <c r="K41" s="120"/>
      <c r="L41" s="120"/>
      <c r="M41" s="120"/>
      <c r="N41" s="84"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v>0</v>
      </c>
      <c r="V41" s="120">
        <v>0</v>
      </c>
      <c r="W41" s="120">
        <v>0</v>
      </c>
      <c r="X41" s="120">
        <v>0</v>
      </c>
      <c r="Y41" s="73"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70</v>
      </c>
      <c r="D42" s="127"/>
      <c r="E42" s="127"/>
      <c r="F42" s="59">
        <v>70</v>
      </c>
      <c r="G42" s="127">
        <v>47</v>
      </c>
      <c r="H42" s="125"/>
      <c r="I42" s="127">
        <v>36411.36</v>
      </c>
      <c r="J42" s="127">
        <v>0</v>
      </c>
      <c r="K42" s="127">
        <v>36411.36</v>
      </c>
      <c r="L42" s="127"/>
      <c r="M42" s="127"/>
      <c r="N42" s="56">
        <v>36411.36</v>
      </c>
      <c r="O42" s="127"/>
      <c r="P42" s="127">
        <v>34495.97</v>
      </c>
      <c r="Q42" s="127">
        <v>34495.97</v>
      </c>
      <c r="R42" s="127">
        <v>1583</v>
      </c>
      <c r="S42" s="127"/>
      <c r="T42" s="127"/>
      <c r="U42" s="59">
        <v>1583</v>
      </c>
      <c r="V42" s="127">
        <v>1583</v>
      </c>
      <c r="W42" s="127">
        <v>0</v>
      </c>
      <c r="X42" s="127">
        <v>0</v>
      </c>
      <c r="Y42" s="59">
        <v>1583</v>
      </c>
      <c r="Z42" s="127">
        <v>547.23</v>
      </c>
      <c r="AA42" s="128">
        <v>547.23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2</v>
      </c>
      <c r="D43" s="117"/>
      <c r="E43" s="117"/>
      <c r="F43" s="70">
        <v>2</v>
      </c>
      <c r="G43" s="117">
        <v>1</v>
      </c>
      <c r="H43" s="47"/>
      <c r="I43" s="117">
        <v>1210.08</v>
      </c>
      <c r="J43" s="117">
        <v>0</v>
      </c>
      <c r="K43" s="117">
        <v>1210.08</v>
      </c>
      <c r="L43" s="117"/>
      <c r="M43" s="117"/>
      <c r="N43" s="81">
        <v>1210.08</v>
      </c>
      <c r="O43" s="117"/>
      <c r="P43" s="117">
        <v>5413.08</v>
      </c>
      <c r="Q43" s="117">
        <v>5413.08</v>
      </c>
      <c r="R43" s="117"/>
      <c r="S43" s="117"/>
      <c r="T43" s="117"/>
      <c r="U43" s="70">
        <v>0</v>
      </c>
      <c r="V43" s="117">
        <v>0</v>
      </c>
      <c r="W43" s="117">
        <v>0</v>
      </c>
      <c r="X43" s="117">
        <v>0</v>
      </c>
      <c r="Y43" s="70">
        <v>0</v>
      </c>
      <c r="Z43" s="117">
        <v>-550.8</v>
      </c>
      <c r="AA43" s="118">
        <v>-550.8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v>0</v>
      </c>
      <c r="G44" s="109">
        <v>0</v>
      </c>
      <c r="H44" s="50"/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80"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v>0</v>
      </c>
      <c r="V44" s="109">
        <v>0</v>
      </c>
      <c r="W44" s="109">
        <v>0</v>
      </c>
      <c r="X44" s="109">
        <v>0</v>
      </c>
      <c r="Y44" s="68"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123</v>
      </c>
      <c r="D45" s="69">
        <f>SUM(D46:D48)</f>
        <v>16</v>
      </c>
      <c r="E45" s="69">
        <f>SUM(E46:E48)</f>
        <v>0</v>
      </c>
      <c r="F45" s="69">
        <f>SUM(F46:F48)</f>
        <v>139</v>
      </c>
      <c r="G45" s="69">
        <f>SUM(G46:G48)</f>
        <v>78</v>
      </c>
      <c r="H45" s="50"/>
      <c r="I45" s="112">
        <f aca="true" t="shared" si="12" ref="I45:AA45">SUM(I46:I48)</f>
        <v>140148.45</v>
      </c>
      <c r="J45" s="112">
        <f t="shared" si="12"/>
        <v>0</v>
      </c>
      <c r="K45" s="112">
        <f t="shared" si="12"/>
        <v>134442</v>
      </c>
      <c r="L45" s="112">
        <f t="shared" si="12"/>
        <v>5706.45</v>
      </c>
      <c r="M45" s="112">
        <f t="shared" si="12"/>
        <v>0</v>
      </c>
      <c r="N45" s="112">
        <f t="shared" si="12"/>
        <v>140148.45</v>
      </c>
      <c r="O45" s="112">
        <f t="shared" si="12"/>
        <v>0</v>
      </c>
      <c r="P45" s="112">
        <f t="shared" si="12"/>
        <v>48120.850000000006</v>
      </c>
      <c r="Q45" s="112">
        <f t="shared" si="12"/>
        <v>48120.850000000006</v>
      </c>
      <c r="R45" s="112">
        <f t="shared" si="12"/>
        <v>0</v>
      </c>
      <c r="S45" s="112">
        <f t="shared" si="12"/>
        <v>0</v>
      </c>
      <c r="T45" s="112">
        <f t="shared" si="12"/>
        <v>0</v>
      </c>
      <c r="U45" s="112">
        <f t="shared" si="12"/>
        <v>0</v>
      </c>
      <c r="V45" s="112">
        <f t="shared" si="12"/>
        <v>0</v>
      </c>
      <c r="W45" s="112">
        <f t="shared" si="12"/>
        <v>0</v>
      </c>
      <c r="X45" s="112">
        <f t="shared" si="12"/>
        <v>0</v>
      </c>
      <c r="Y45" s="112">
        <f t="shared" si="12"/>
        <v>0</v>
      </c>
      <c r="Z45" s="112">
        <f t="shared" si="12"/>
        <v>6985.14</v>
      </c>
      <c r="AA45" s="113">
        <f t="shared" si="12"/>
        <v>6985.14</v>
      </c>
      <c r="AC45" s="111">
        <f aca="true" t="shared" si="13" ref="AC45:AL45">SUM(AC46:AC48)</f>
        <v>0</v>
      </c>
      <c r="AD45" s="112">
        <f t="shared" si="13"/>
        <v>0</v>
      </c>
      <c r="AE45" s="112">
        <f t="shared" si="13"/>
        <v>0</v>
      </c>
      <c r="AF45" s="112">
        <f t="shared" si="13"/>
        <v>0</v>
      </c>
      <c r="AG45" s="112">
        <f t="shared" si="13"/>
        <v>0</v>
      </c>
      <c r="AH45" s="112">
        <f t="shared" si="13"/>
        <v>0</v>
      </c>
      <c r="AI45" s="112">
        <f t="shared" si="13"/>
        <v>0</v>
      </c>
      <c r="AJ45" s="112">
        <f t="shared" si="13"/>
        <v>0</v>
      </c>
      <c r="AK45" s="112">
        <f t="shared" si="13"/>
        <v>0</v>
      </c>
      <c r="AL45" s="113">
        <f t="shared" si="13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v>0</v>
      </c>
      <c r="G46" s="130">
        <v>0</v>
      </c>
      <c r="H46" s="48"/>
      <c r="I46" s="130">
        <v>0</v>
      </c>
      <c r="J46" s="130">
        <v>0</v>
      </c>
      <c r="K46" s="130"/>
      <c r="L46" s="130"/>
      <c r="M46" s="130"/>
      <c r="N46" s="57"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v>0</v>
      </c>
      <c r="V46" s="130">
        <v>0</v>
      </c>
      <c r="W46" s="130">
        <v>0</v>
      </c>
      <c r="X46" s="130">
        <v>0</v>
      </c>
      <c r="Y46" s="60"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v>0</v>
      </c>
      <c r="G47" s="94">
        <v>0</v>
      </c>
      <c r="H47" s="125"/>
      <c r="I47" s="94">
        <v>0</v>
      </c>
      <c r="J47" s="94">
        <v>0</v>
      </c>
      <c r="K47" s="94"/>
      <c r="L47" s="94"/>
      <c r="M47" s="94"/>
      <c r="N47" s="76">
        <v>0</v>
      </c>
      <c r="O47" s="94"/>
      <c r="P47" s="94">
        <v>0</v>
      </c>
      <c r="Q47" s="94">
        <v>0</v>
      </c>
      <c r="R47" s="94"/>
      <c r="S47" s="94"/>
      <c r="T47" s="94"/>
      <c r="U47" s="62">
        <v>0</v>
      </c>
      <c r="V47" s="94">
        <v>0</v>
      </c>
      <c r="W47" s="94">
        <v>0</v>
      </c>
      <c r="X47" s="94">
        <v>0</v>
      </c>
      <c r="Y47" s="62"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123</v>
      </c>
      <c r="D48" s="117">
        <v>16</v>
      </c>
      <c r="E48" s="117"/>
      <c r="F48" s="70">
        <v>139</v>
      </c>
      <c r="G48" s="117">
        <v>78</v>
      </c>
      <c r="H48" s="125"/>
      <c r="I48" s="117">
        <v>140148.45</v>
      </c>
      <c r="J48" s="117">
        <v>0</v>
      </c>
      <c r="K48" s="117">
        <v>134442</v>
      </c>
      <c r="L48" s="117">
        <v>5706.45</v>
      </c>
      <c r="M48" s="117"/>
      <c r="N48" s="81">
        <v>140148.45</v>
      </c>
      <c r="O48" s="117"/>
      <c r="P48" s="117">
        <v>48120.850000000006</v>
      </c>
      <c r="Q48" s="117">
        <v>48120.850000000006</v>
      </c>
      <c r="R48" s="117"/>
      <c r="S48" s="117"/>
      <c r="T48" s="117"/>
      <c r="U48" s="70">
        <v>0</v>
      </c>
      <c r="V48" s="117">
        <v>0</v>
      </c>
      <c r="W48" s="117">
        <v>0</v>
      </c>
      <c r="X48" s="117">
        <v>0</v>
      </c>
      <c r="Y48" s="70">
        <v>0</v>
      </c>
      <c r="Z48" s="117">
        <v>6985.14</v>
      </c>
      <c r="AA48" s="118">
        <v>6985.14</v>
      </c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12570</v>
      </c>
      <c r="D50" s="15">
        <f aca="true" t="shared" si="14" ref="D50:AL50">D11+D16+D17+D20+D21+D24+D28+D29+D30+D33+D34+D37+D38+D39+D40+D44+D45+D49</f>
        <v>418704</v>
      </c>
      <c r="E50" s="15">
        <f t="shared" si="14"/>
        <v>181561</v>
      </c>
      <c r="F50" s="15">
        <f t="shared" si="14"/>
        <v>612835</v>
      </c>
      <c r="G50" s="15">
        <f t="shared" si="14"/>
        <v>77320</v>
      </c>
      <c r="H50" s="15">
        <f t="shared" si="14"/>
        <v>429740</v>
      </c>
      <c r="I50" s="15">
        <f>I11+I16+I17+I20+I21+I24+I28+I29+I30+I33+I34+I37+I38+I39+I40+I44+I45+I49</f>
        <v>11578341.629999999</v>
      </c>
      <c r="J50" s="15">
        <f t="shared" si="14"/>
        <v>1116156.49</v>
      </c>
      <c r="K50" s="15">
        <f t="shared" si="14"/>
        <v>527156.5952395089</v>
      </c>
      <c r="L50" s="15">
        <f t="shared" si="14"/>
        <v>1624417.7599999998</v>
      </c>
      <c r="M50" s="15">
        <f t="shared" si="14"/>
        <v>9367785.09</v>
      </c>
      <c r="N50" s="15">
        <f t="shared" si="14"/>
        <v>11519359.445239507</v>
      </c>
      <c r="O50" s="15">
        <f t="shared" si="14"/>
        <v>1073913.81</v>
      </c>
      <c r="P50" s="15">
        <f t="shared" si="14"/>
        <v>11420026.565239511</v>
      </c>
      <c r="Q50" s="15">
        <f t="shared" si="14"/>
        <v>10350102.34523951</v>
      </c>
      <c r="R50" s="15">
        <f t="shared" si="14"/>
        <v>71417.55</v>
      </c>
      <c r="S50" s="15">
        <f t="shared" si="14"/>
        <v>253313.43</v>
      </c>
      <c r="T50" s="15">
        <f t="shared" si="14"/>
        <v>7495371.319999999</v>
      </c>
      <c r="U50" s="15">
        <f t="shared" si="14"/>
        <v>7820102.299999999</v>
      </c>
      <c r="V50" s="15">
        <f>V11+V16+V17+V20+V21+V24+V28+V29+V30+V33+V34+V37+V38+V39+V40+V44+V45+V49</f>
        <v>47880.655</v>
      </c>
      <c r="W50" s="15">
        <f t="shared" si="14"/>
        <v>143487.056</v>
      </c>
      <c r="X50" s="15">
        <f t="shared" si="14"/>
        <v>7036238.191</v>
      </c>
      <c r="Y50" s="15">
        <f t="shared" si="14"/>
        <v>7227605.902</v>
      </c>
      <c r="Z50" s="15">
        <f t="shared" si="14"/>
        <v>7838895.7799999975</v>
      </c>
      <c r="AA50" s="16">
        <f t="shared" si="14"/>
        <v>7152027.261999998</v>
      </c>
      <c r="AC50" s="54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4"/>
        <v>0</v>
      </c>
      <c r="AK50" s="15">
        <f t="shared" si="14"/>
        <v>0</v>
      </c>
      <c r="AL50" s="16">
        <f t="shared" si="14"/>
        <v>0</v>
      </c>
    </row>
    <row r="52" spans="22:25" ht="15"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7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</row>
    <row r="55" spans="24:25" ht="15">
      <c r="X55" s="234"/>
      <c r="Y55" s="234"/>
    </row>
    <row r="57" ht="15">
      <c r="X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L11:O11 U49:Y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2021-03-15T14:09:39Z</dcterms:modified>
  <cp:category/>
  <cp:version/>
  <cp:contentType/>
  <cp:contentStatus/>
</cp:coreProperties>
</file>